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 tabRatio="989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<sst xmlns="http://schemas.openxmlformats.org/spreadsheetml/2006/main" count="107" uniqueCount="75">
  <si>
    <t>报  价  表</t>
  </si>
  <si>
    <t>序号</t>
  </si>
  <si>
    <t>项目名称</t>
  </si>
  <si>
    <t>数量</t>
  </si>
  <si>
    <t>单位</t>
  </si>
  <si>
    <t>综合单价</t>
  </si>
  <si>
    <t>合计（元）</t>
  </si>
  <si>
    <t>备  注</t>
  </si>
  <si>
    <t>一</t>
  </si>
  <si>
    <t>专诊楼</t>
  </si>
  <si>
    <t>304不锈钢防盗网（0.5*1.2）</t>
  </si>
  <si>
    <t>㎡</t>
  </si>
  <si>
    <t>窗帘</t>
  </si>
  <si>
    <t>米</t>
  </si>
  <si>
    <t>罗马窗帘杆</t>
  </si>
  <si>
    <t>墙面刮除腻子层、刮腻子、扫油</t>
  </si>
  <si>
    <t>安装人工费</t>
  </si>
  <si>
    <t>工时</t>
  </si>
  <si>
    <t>小 计</t>
  </si>
  <si>
    <t>二</t>
  </si>
  <si>
    <t>药房酒精库</t>
  </si>
  <si>
    <t>更换防爆平板灯1200*600</t>
  </si>
  <si>
    <t>套</t>
  </si>
  <si>
    <t>防爆两位开关</t>
  </si>
  <si>
    <t>JDG镀锌线管20</t>
  </si>
  <si>
    <t>2.5电线</t>
  </si>
  <si>
    <t>三</t>
  </si>
  <si>
    <t>二期住院综合楼6楼东侧康复科</t>
  </si>
  <si>
    <t>病房加装PVC坡度垫</t>
  </si>
  <si>
    <t>四</t>
  </si>
  <si>
    <t>一期手术室药品间漏水</t>
  </si>
  <si>
    <t>更换排污管</t>
  </si>
  <si>
    <t>拆除隔墙</t>
  </si>
  <si>
    <t>砖砌体</t>
  </si>
  <si>
    <t>砌体抹灰</t>
  </si>
  <si>
    <t>墙面防水</t>
  </si>
  <si>
    <t>墙面贴砖300*600</t>
  </si>
  <si>
    <t>人工费</t>
  </si>
  <si>
    <t>垃圾清运</t>
  </si>
  <si>
    <t>次</t>
  </si>
  <si>
    <t>五</t>
  </si>
  <si>
    <t>急诊全科病房加设晾衣杆</t>
  </si>
  <si>
    <t>304不锈钢晾衣杆Φ32管（长2305）</t>
  </si>
  <si>
    <t>304不锈钢晾衣杆Φ32管（长4555）</t>
  </si>
  <si>
    <t>安装制作人工</t>
  </si>
  <si>
    <t>六</t>
  </si>
  <si>
    <t>电工班办公室更换天花、平板灯等</t>
  </si>
  <si>
    <t>拆除、新做铝扣板天花</t>
  </si>
  <si>
    <t>800*800</t>
  </si>
  <si>
    <t>拆除、新装平板灯</t>
  </si>
  <si>
    <t>盏</t>
  </si>
  <si>
    <t>安装排气扇300*300</t>
  </si>
  <si>
    <t>台</t>
  </si>
  <si>
    <t>排气管18米、电缆线、开关等</t>
  </si>
  <si>
    <t>七</t>
  </si>
  <si>
    <t>一期门诊一楼过道天花</t>
  </si>
  <si>
    <t>发霉天花修复抺灰</t>
  </si>
  <si>
    <t>含人工、材料、脚手架等</t>
  </si>
  <si>
    <t>八</t>
  </si>
  <si>
    <t>二期电房空调冷凝水新做排水管</t>
  </si>
  <si>
    <t>破地砖开槽</t>
  </si>
  <si>
    <t>m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</si>
  <si>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00*300</t>
    </r>
  </si>
  <si>
    <t>开孔</t>
  </si>
  <si>
    <t>个</t>
  </si>
  <si>
    <t>布排水管</t>
  </si>
  <si>
    <t>6分管</t>
  </si>
  <si>
    <t>恢复地砖</t>
  </si>
  <si>
    <t>小计</t>
  </si>
  <si>
    <t>直接费</t>
  </si>
  <si>
    <t>税金（直接费的9%）</t>
  </si>
  <si>
    <t>增值税发票</t>
  </si>
  <si>
    <t>工程金额含税合计</t>
  </si>
  <si>
    <t xml:space="preserve">以上报价含材料、施工、安装，含税.                                               </t>
  </si>
  <si>
    <t xml:space="preserve">报价单位：                   联系人：                       联系电话： 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</si>
</sst>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;[Red]0.00"/>
    <numFmt numFmtId="177" formatCode="0;[Red]0"/>
    <numFmt numFmtId="178" formatCode="0.00_ "/>
  </numFmts>
  <fonts count="24">
    <font>
      <sz val="12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5" fillId="7" borderId="3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8" fontId="2" fillId="0" borderId="1" xfId="0" applyNumberFormat="1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178" fontId="0" fillId="0" borderId="0" xfId="0" applyNumberForma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zoomScale="70" zoomScaleNormal="70" topLeftCell="A49" workbookViewId="0">
      <pane xSplit="40770" topLeftCell="FZ1" activePane="topLeft"/>
      <selection activeCell="E53" sqref="E53"/>
      <selection pane="topRight"/>
    </sheetView>
  </sheetViews>
  <sheetFormatPr defaultColWidth="9" defaultRowHeight="14.25" customHeight="1"/>
  <cols>
    <col min="1" max="1" width="7.75" customWidth="1"/>
    <col min="2" max="2" width="37.875" customWidth="1"/>
    <col min="3" max="3" width="11.625" customWidth="1"/>
    <col min="4" max="4" width="7.5" customWidth="1"/>
    <col min="5" max="5" width="12.5" customWidth="1"/>
    <col min="6" max="6" width="15.5" customWidth="1"/>
    <col min="7" max="7" width="27.5" customWidth="1"/>
    <col min="10" max="10" width="11.75" customWidth="1"/>
  </cols>
  <sheetData>
    <row r="1" s="1" customFormat="1" ht="57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9.2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4.95" customHeight="1" spans="1:7">
      <c r="A3" s="4" t="s">
        <v>8</v>
      </c>
      <c r="B3" s="6" t="s">
        <v>9</v>
      </c>
      <c r="C3" s="4"/>
      <c r="D3" s="4"/>
      <c r="E3" s="4"/>
      <c r="F3" s="4"/>
      <c r="G3" s="5"/>
    </row>
    <row r="4" s="1" customFormat="1" ht="24.95" customHeight="1" spans="1:7">
      <c r="A4" s="7">
        <v>1</v>
      </c>
      <c r="B4" s="8" t="s">
        <v>10</v>
      </c>
      <c r="C4" s="7">
        <f>0.5*1.2*2</f>
        <v>1.2</v>
      </c>
      <c r="D4" s="9" t="s">
        <v>11</v>
      </c>
      <c r="E4" s="10"/>
      <c r="F4" s="10">
        <f>E4*C4</f>
        <v>0</v>
      </c>
      <c r="G4" s="11"/>
    </row>
    <row r="5" s="1" customFormat="1" ht="24.95" customHeight="1" spans="1:7">
      <c r="A5" s="7">
        <v>2</v>
      </c>
      <c r="B5" s="8" t="s">
        <v>12</v>
      </c>
      <c r="C5" s="7">
        <v>3.2</v>
      </c>
      <c r="D5" s="9" t="s">
        <v>13</v>
      </c>
      <c r="E5" s="10"/>
      <c r="F5" s="10">
        <f>E5*C5</f>
        <v>0</v>
      </c>
      <c r="G5" s="11"/>
    </row>
    <row r="6" s="1" customFormat="1" ht="24.95" customHeight="1" spans="1:7">
      <c r="A6" s="7">
        <v>3</v>
      </c>
      <c r="B6" s="8" t="s">
        <v>14</v>
      </c>
      <c r="C6" s="7">
        <v>3.2</v>
      </c>
      <c r="D6" s="7" t="s">
        <v>13</v>
      </c>
      <c r="E6" s="10"/>
      <c r="F6" s="10">
        <f>E6*C6</f>
        <v>0</v>
      </c>
      <c r="G6" s="11"/>
    </row>
    <row r="7" s="1" customFormat="1" ht="24.95" customHeight="1" spans="1:7">
      <c r="A7" s="7">
        <v>4</v>
      </c>
      <c r="B7" s="8" t="s">
        <v>15</v>
      </c>
      <c r="C7" s="7">
        <v>8</v>
      </c>
      <c r="D7" s="9" t="s">
        <v>11</v>
      </c>
      <c r="E7" s="10"/>
      <c r="F7" s="10">
        <f>E7*C7</f>
        <v>0</v>
      </c>
      <c r="G7" s="11"/>
    </row>
    <row r="8" s="1" customFormat="1" ht="24.95" customHeight="1" spans="1:7">
      <c r="A8" s="7">
        <v>5</v>
      </c>
      <c r="B8" s="8" t="s">
        <v>16</v>
      </c>
      <c r="C8" s="7">
        <v>2</v>
      </c>
      <c r="D8" s="7" t="s">
        <v>17</v>
      </c>
      <c r="E8" s="10"/>
      <c r="F8" s="10">
        <f>E8*C8</f>
        <v>0</v>
      </c>
      <c r="G8" s="11"/>
    </row>
    <row r="9" s="1" customFormat="1" ht="24.95" customHeight="1" spans="1:7">
      <c r="A9" s="7"/>
      <c r="B9" s="4" t="s">
        <v>18</v>
      </c>
      <c r="C9" s="4"/>
      <c r="D9" s="4"/>
      <c r="E9" s="12"/>
      <c r="F9" s="12">
        <f>SUM(F4:F8)</f>
        <v>0</v>
      </c>
      <c r="G9" s="5"/>
    </row>
    <row r="10" s="1" customFormat="1" ht="24.95" customHeight="1" spans="1:7">
      <c r="A10" s="7" t="s">
        <v>19</v>
      </c>
      <c r="B10" s="6" t="s">
        <v>20</v>
      </c>
      <c r="C10" s="4"/>
      <c r="D10" s="4"/>
      <c r="E10" s="4"/>
      <c r="F10" s="4"/>
      <c r="G10" s="5"/>
    </row>
    <row r="11" s="1" customFormat="1" ht="24.95" customHeight="1" spans="1:7">
      <c r="A11" s="7">
        <v>1</v>
      </c>
      <c r="B11" s="8" t="s">
        <v>21</v>
      </c>
      <c r="C11" s="7">
        <v>2</v>
      </c>
      <c r="D11" s="7" t="s">
        <v>22</v>
      </c>
      <c r="E11" s="10"/>
      <c r="F11" s="10">
        <f>E11*C11</f>
        <v>0</v>
      </c>
      <c r="G11" s="11"/>
    </row>
    <row r="12" s="1" customFormat="1" ht="24.95" customHeight="1" spans="1:7">
      <c r="A12" s="7">
        <v>2</v>
      </c>
      <c r="B12" s="8" t="s">
        <v>23</v>
      </c>
      <c r="C12" s="7">
        <v>1</v>
      </c>
      <c r="D12" s="7" t="s">
        <v>22</v>
      </c>
      <c r="E12" s="10"/>
      <c r="F12" s="10">
        <f>E12*C12</f>
        <v>0</v>
      </c>
      <c r="G12" s="11"/>
    </row>
    <row r="13" s="1" customFormat="1" ht="33" customHeight="1" spans="1:7">
      <c r="A13" s="7">
        <v>3</v>
      </c>
      <c r="B13" s="8" t="s">
        <v>24</v>
      </c>
      <c r="C13" s="7">
        <v>6.5</v>
      </c>
      <c r="D13" s="7" t="s">
        <v>13</v>
      </c>
      <c r="E13" s="10"/>
      <c r="F13" s="10">
        <f>E13*C13</f>
        <v>0</v>
      </c>
      <c r="G13" s="13"/>
    </row>
    <row r="14" s="1" customFormat="1" ht="30" customHeight="1" spans="1:7">
      <c r="A14" s="7">
        <v>4</v>
      </c>
      <c r="B14" s="8" t="s">
        <v>25</v>
      </c>
      <c r="C14" s="7">
        <f>6.5*3</f>
        <v>19.5</v>
      </c>
      <c r="D14" s="7" t="s">
        <v>13</v>
      </c>
      <c r="E14" s="10"/>
      <c r="F14" s="10">
        <f>E14*C14</f>
        <v>0</v>
      </c>
      <c r="G14" s="13"/>
    </row>
    <row r="15" s="1" customFormat="1" ht="24.95" customHeight="1" spans="1:7">
      <c r="A15" s="7">
        <v>5</v>
      </c>
      <c r="B15" s="8" t="s">
        <v>16</v>
      </c>
      <c r="C15" s="7">
        <v>2</v>
      </c>
      <c r="D15" s="9" t="s">
        <v>17</v>
      </c>
      <c r="E15" s="10"/>
      <c r="F15" s="10">
        <f>E15*C15</f>
        <v>0</v>
      </c>
      <c r="G15" s="11"/>
    </row>
    <row r="16" s="1" customFormat="1" ht="24.95" customHeight="1" spans="1:7">
      <c r="A16" s="7"/>
      <c r="B16" s="8" t="s">
        <v>18</v>
      </c>
      <c r="C16" s="7"/>
      <c r="D16" s="9"/>
      <c r="E16" s="10"/>
      <c r="F16" s="12">
        <f>SUM(F11:F15)</f>
        <v>0</v>
      </c>
      <c r="G16" s="11"/>
    </row>
    <row r="17" s="1" customFormat="1" ht="24.95" customHeight="1" spans="1:7">
      <c r="A17" s="7" t="s">
        <v>26</v>
      </c>
      <c r="B17" s="6" t="s">
        <v>27</v>
      </c>
      <c r="C17" s="4"/>
      <c r="D17" s="4"/>
      <c r="E17" s="4"/>
      <c r="F17" s="4"/>
      <c r="G17" s="5"/>
    </row>
    <row r="18" s="1" customFormat="1" ht="24.95" customHeight="1" spans="1:7">
      <c r="A18" s="7">
        <v>1</v>
      </c>
      <c r="B18" s="8" t="s">
        <v>28</v>
      </c>
      <c r="C18" s="7">
        <f>(2.3*2+1.8)*20</f>
        <v>128</v>
      </c>
      <c r="D18" s="7" t="s">
        <v>13</v>
      </c>
      <c r="E18" s="10"/>
      <c r="F18" s="10">
        <f>E18*C18</f>
        <v>0</v>
      </c>
      <c r="G18" s="11"/>
    </row>
    <row r="19" s="1" customFormat="1" ht="24.95" customHeight="1" spans="1:7">
      <c r="A19" s="7">
        <v>2</v>
      </c>
      <c r="B19" s="8" t="s">
        <v>16</v>
      </c>
      <c r="C19" s="7">
        <v>3</v>
      </c>
      <c r="D19" s="7" t="s">
        <v>17</v>
      </c>
      <c r="E19" s="10"/>
      <c r="F19" s="10">
        <f>E19*C19</f>
        <v>0</v>
      </c>
      <c r="G19" s="11"/>
    </row>
    <row r="20" s="1" customFormat="1" ht="24.95" customHeight="1" spans="1:7">
      <c r="A20" s="7"/>
      <c r="B20" s="4" t="s">
        <v>18</v>
      </c>
      <c r="C20" s="7"/>
      <c r="D20" s="7"/>
      <c r="E20" s="10"/>
      <c r="F20" s="12">
        <f>SUM(F18:F19)</f>
        <v>0</v>
      </c>
      <c r="G20" s="11"/>
    </row>
    <row r="21" s="1" customFormat="1" ht="24.95" customHeight="1" spans="1:7">
      <c r="A21" s="7" t="s">
        <v>29</v>
      </c>
      <c r="B21" s="6" t="s">
        <v>30</v>
      </c>
      <c r="C21" s="4"/>
      <c r="D21" s="4"/>
      <c r="E21" s="4"/>
      <c r="F21" s="4"/>
      <c r="G21" s="5"/>
    </row>
    <row r="22" s="1" customFormat="1" ht="24.95" customHeight="1" spans="1:7">
      <c r="A22" s="7">
        <v>1</v>
      </c>
      <c r="B22" s="8" t="s">
        <v>31</v>
      </c>
      <c r="C22" s="7">
        <v>4.5</v>
      </c>
      <c r="D22" s="7" t="s">
        <v>13</v>
      </c>
      <c r="E22" s="10"/>
      <c r="F22" s="10">
        <f>E22*C22</f>
        <v>0</v>
      </c>
      <c r="G22" s="11"/>
    </row>
    <row r="23" s="1" customFormat="1" ht="24.95" customHeight="1" spans="1:7">
      <c r="A23" s="7">
        <v>2</v>
      </c>
      <c r="B23" s="8" t="s">
        <v>32</v>
      </c>
      <c r="C23" s="7">
        <f>4.5*1</f>
        <v>4.5</v>
      </c>
      <c r="D23" s="7" t="s">
        <v>11</v>
      </c>
      <c r="E23" s="10"/>
      <c r="F23" s="10">
        <f>E23*C23</f>
        <v>0</v>
      </c>
      <c r="G23" s="11"/>
    </row>
    <row r="24" s="1" customFormat="1" ht="32.1" customHeight="1" spans="1:7">
      <c r="A24" s="7">
        <v>3</v>
      </c>
      <c r="B24" s="8" t="s">
        <v>33</v>
      </c>
      <c r="C24" s="7">
        <v>4.5</v>
      </c>
      <c r="D24" s="7" t="s">
        <v>11</v>
      </c>
      <c r="E24" s="10"/>
      <c r="F24" s="10">
        <f>E24*C24</f>
        <v>0</v>
      </c>
      <c r="G24" s="13"/>
    </row>
    <row r="25" s="1" customFormat="1" ht="30.95" customHeight="1" spans="1:7">
      <c r="A25" s="7">
        <v>4</v>
      </c>
      <c r="B25" s="8" t="s">
        <v>34</v>
      </c>
      <c r="C25" s="7">
        <v>4.5</v>
      </c>
      <c r="D25" s="7" t="s">
        <v>11</v>
      </c>
      <c r="E25" s="10"/>
      <c r="F25" s="10">
        <f>E25*C25</f>
        <v>0</v>
      </c>
      <c r="G25" s="13"/>
    </row>
    <row r="26" s="1" customFormat="1" ht="32.1" customHeight="1" spans="1:7">
      <c r="A26" s="7">
        <v>5</v>
      </c>
      <c r="B26" s="8" t="s">
        <v>35</v>
      </c>
      <c r="C26" s="7">
        <v>4.5</v>
      </c>
      <c r="D26" s="7" t="s">
        <v>11</v>
      </c>
      <c r="E26" s="10"/>
      <c r="F26" s="10">
        <f>E26*C26</f>
        <v>0</v>
      </c>
      <c r="G26" s="13"/>
    </row>
    <row r="27" s="1" customFormat="1" ht="24.95" customHeight="1" spans="1:7">
      <c r="A27" s="7">
        <v>6</v>
      </c>
      <c r="B27" s="8" t="s">
        <v>36</v>
      </c>
      <c r="C27" s="7">
        <v>4.5</v>
      </c>
      <c r="D27" s="9" t="s">
        <v>11</v>
      </c>
      <c r="E27" s="10"/>
      <c r="F27" s="10">
        <f t="shared" ref="F27:F34" si="0">E27*C27</f>
        <v>0</v>
      </c>
      <c r="G27" s="11"/>
    </row>
    <row r="28" s="1" customFormat="1" ht="24.95" customHeight="1" spans="1:7">
      <c r="A28" s="7">
        <v>7</v>
      </c>
      <c r="B28" s="8" t="s">
        <v>37</v>
      </c>
      <c r="C28" s="7">
        <v>4</v>
      </c>
      <c r="D28" s="9" t="s">
        <v>17</v>
      </c>
      <c r="E28" s="10"/>
      <c r="F28" s="10">
        <f t="shared" si="0"/>
        <v>0</v>
      </c>
      <c r="G28" s="11"/>
    </row>
    <row r="29" s="1" customFormat="1" ht="24.95" customHeight="1" spans="1:7">
      <c r="A29" s="7">
        <v>8</v>
      </c>
      <c r="B29" s="8" t="s">
        <v>38</v>
      </c>
      <c r="C29" s="7">
        <v>1</v>
      </c>
      <c r="D29" s="9" t="s">
        <v>39</v>
      </c>
      <c r="E29" s="10"/>
      <c r="F29" s="10">
        <f t="shared" si="0"/>
        <v>0</v>
      </c>
      <c r="G29" s="11"/>
    </row>
    <row r="30" s="1" customFormat="1" ht="24.95" customHeight="1" spans="1:7">
      <c r="A30" s="7"/>
      <c r="B30" s="4" t="s">
        <v>18</v>
      </c>
      <c r="C30" s="7"/>
      <c r="D30" s="7"/>
      <c r="E30" s="10"/>
      <c r="F30" s="12">
        <f>SUM(F22:F29)</f>
        <v>0</v>
      </c>
      <c r="G30" s="11"/>
    </row>
    <row r="31" s="1" customFormat="1" ht="24.95" customHeight="1" spans="1:7">
      <c r="A31" s="7" t="s">
        <v>40</v>
      </c>
      <c r="B31" s="6" t="s">
        <v>41</v>
      </c>
      <c r="C31" s="4"/>
      <c r="D31" s="4"/>
      <c r="E31" s="4"/>
      <c r="F31" s="4"/>
      <c r="G31" s="5"/>
    </row>
    <row r="32" s="1" customFormat="1" ht="24.95" customHeight="1" spans="1:7">
      <c r="A32" s="7">
        <v>1</v>
      </c>
      <c r="B32" s="8" t="s">
        <v>42</v>
      </c>
      <c r="C32" s="7">
        <v>2</v>
      </c>
      <c r="D32" s="7" t="s">
        <v>22</v>
      </c>
      <c r="E32" s="10"/>
      <c r="F32" s="10">
        <f t="shared" si="0"/>
        <v>0</v>
      </c>
      <c r="G32" s="11"/>
    </row>
    <row r="33" s="1" customFormat="1" ht="24.95" customHeight="1" spans="1:10">
      <c r="A33" s="7">
        <v>2</v>
      </c>
      <c r="B33" s="8" t="s">
        <v>43</v>
      </c>
      <c r="C33" s="7">
        <v>1</v>
      </c>
      <c r="D33" s="7" t="s">
        <v>22</v>
      </c>
      <c r="E33" s="10"/>
      <c r="F33" s="10">
        <f t="shared" si="0"/>
        <v>0</v>
      </c>
      <c r="G33" s="11"/>
      <c r="J33" s="25"/>
    </row>
    <row r="34" s="1" customFormat="1" ht="38.1" customHeight="1" spans="1:7">
      <c r="A34" s="7">
        <v>3</v>
      </c>
      <c r="B34" s="8" t="s">
        <v>44</v>
      </c>
      <c r="C34" s="7">
        <v>2</v>
      </c>
      <c r="D34" s="7" t="s">
        <v>17</v>
      </c>
      <c r="E34" s="10"/>
      <c r="F34" s="10">
        <f t="shared" si="0"/>
        <v>0</v>
      </c>
      <c r="G34" s="14"/>
    </row>
    <row r="35" s="1" customFormat="1" ht="24.95" customHeight="1" spans="1:7">
      <c r="A35" s="7"/>
      <c r="B35" s="4" t="s">
        <v>18</v>
      </c>
      <c r="C35" s="7"/>
      <c r="D35" s="7"/>
      <c r="E35" s="10"/>
      <c r="F35" s="12">
        <f>SUM(F32:F34)</f>
        <v>0</v>
      </c>
      <c r="G35" s="7"/>
    </row>
    <row r="36" s="1" customFormat="1" ht="24.95" customHeight="1" spans="1:7">
      <c r="A36" s="4" t="s">
        <v>45</v>
      </c>
      <c r="B36" s="4" t="s">
        <v>46</v>
      </c>
      <c r="C36" s="7"/>
      <c r="D36" s="7"/>
      <c r="E36" s="10"/>
      <c r="F36" s="12"/>
      <c r="G36" s="7"/>
    </row>
    <row r="37" s="1" customFormat="1" ht="24.95" customHeight="1" spans="1:7">
      <c r="A37" s="7">
        <v>1</v>
      </c>
      <c r="B37" s="7" t="s">
        <v>47</v>
      </c>
      <c r="C37" s="7">
        <v>56</v>
      </c>
      <c r="D37" s="7" t="s">
        <v>11</v>
      </c>
      <c r="E37" s="10"/>
      <c r="F37" s="10">
        <f>E37*C37</f>
        <v>0</v>
      </c>
      <c r="G37" s="7" t="s">
        <v>48</v>
      </c>
    </row>
    <row r="38" s="1" customFormat="1" ht="24.95" customHeight="1" spans="1:10">
      <c r="A38" s="7">
        <v>2</v>
      </c>
      <c r="B38" s="7" t="s">
        <v>49</v>
      </c>
      <c r="C38" s="7">
        <v>6</v>
      </c>
      <c r="D38" s="7" t="s">
        <v>50</v>
      </c>
      <c r="E38" s="10"/>
      <c r="F38" s="10">
        <f t="shared" ref="F38:F39" si="1">E38*C38</f>
        <v>0</v>
      </c>
      <c r="G38" s="7" t="s">
        <v>48</v>
      </c>
      <c r="J38" s="25"/>
    </row>
    <row r="39" s="1" customFormat="1" ht="48" customHeight="1" spans="1:7">
      <c r="A39" s="7">
        <v>3</v>
      </c>
      <c r="B39" s="7" t="s">
        <v>51</v>
      </c>
      <c r="C39" s="7">
        <v>3</v>
      </c>
      <c r="D39" s="7" t="s">
        <v>52</v>
      </c>
      <c r="E39" s="10"/>
      <c r="F39" s="10">
        <f t="shared" si="1"/>
        <v>0</v>
      </c>
      <c r="G39" s="15" t="s">
        <v>53</v>
      </c>
    </row>
    <row r="40" s="1" customFormat="1" ht="24.95" customHeight="1" spans="1:7">
      <c r="A40" s="7"/>
      <c r="B40" s="4" t="s">
        <v>18</v>
      </c>
      <c r="C40" s="7"/>
      <c r="D40" s="7"/>
      <c r="E40" s="10"/>
      <c r="F40" s="12">
        <f>SUM(F37:F39)</f>
        <v>0</v>
      </c>
      <c r="G40" s="7"/>
    </row>
    <row r="41" s="1" customFormat="1" ht="24.95" customHeight="1" spans="1:7">
      <c r="A41" s="4" t="s">
        <v>54</v>
      </c>
      <c r="B41" s="4" t="s">
        <v>55</v>
      </c>
      <c r="C41" s="7"/>
      <c r="D41" s="7"/>
      <c r="E41" s="10"/>
      <c r="F41" s="12"/>
      <c r="G41" s="7"/>
    </row>
    <row r="42" s="1" customFormat="1" ht="24.95" customHeight="1" spans="1:7">
      <c r="A42" s="7">
        <v>1</v>
      </c>
      <c r="B42" s="7" t="s">
        <v>56</v>
      </c>
      <c r="C42" s="7">
        <v>160</v>
      </c>
      <c r="D42" s="7" t="s">
        <v>11</v>
      </c>
      <c r="E42" s="10"/>
      <c r="F42" s="10">
        <f>E42*C42</f>
        <v>0</v>
      </c>
      <c r="G42" s="15" t="s">
        <v>57</v>
      </c>
    </row>
    <row r="43" s="1" customFormat="1" ht="24.95" customHeight="1" spans="1:7">
      <c r="A43" s="7"/>
      <c r="B43" s="4" t="s">
        <v>18</v>
      </c>
      <c r="C43" s="7"/>
      <c r="D43" s="7"/>
      <c r="E43" s="10"/>
      <c r="F43" s="12">
        <f>F42</f>
        <v>0</v>
      </c>
      <c r="G43" s="7"/>
    </row>
    <row r="44" s="1" customFormat="1" ht="24.95" customHeight="1" spans="1:7">
      <c r="A44" s="4" t="s">
        <v>58</v>
      </c>
      <c r="B44" s="4" t="s">
        <v>59</v>
      </c>
      <c r="C44" s="7"/>
      <c r="D44" s="7"/>
      <c r="E44" s="10"/>
      <c r="F44" s="12"/>
      <c r="G44" s="7"/>
    </row>
    <row r="45" s="1" customFormat="1" ht="24.95" customHeight="1" spans="1:7">
      <c r="A45" s="7">
        <v>1</v>
      </c>
      <c r="B45" s="7" t="s">
        <v>60</v>
      </c>
      <c r="C45" s="7">
        <v>9.9</v>
      </c>
      <c r="D45" s="7" t="s">
        <v>61</v>
      </c>
      <c r="E45" s="10"/>
      <c r="F45" s="10">
        <f>E45*C45</f>
        <v>0</v>
      </c>
      <c r="G45" s="7" t="s">
        <v>62</v>
      </c>
    </row>
    <row r="46" s="1" customFormat="1" ht="24.95" customHeight="1" spans="1:7">
      <c r="A46" s="7">
        <v>2</v>
      </c>
      <c r="B46" s="7" t="s">
        <v>63</v>
      </c>
      <c r="C46" s="7">
        <v>3</v>
      </c>
      <c r="D46" s="7" t="s">
        <v>64</v>
      </c>
      <c r="E46" s="10"/>
      <c r="F46" s="10">
        <f t="shared" ref="F46:F48" si="2">E46*C46</f>
        <v>0</v>
      </c>
      <c r="G46" s="7"/>
    </row>
    <row r="47" s="1" customFormat="1" ht="24.95" customHeight="1" spans="1:7">
      <c r="A47" s="7">
        <v>3</v>
      </c>
      <c r="B47" s="7" t="s">
        <v>65</v>
      </c>
      <c r="C47" s="7">
        <f>4+7.5+19.5+37.5</f>
        <v>68.5</v>
      </c>
      <c r="D47" s="7" t="s">
        <v>61</v>
      </c>
      <c r="E47" s="10"/>
      <c r="F47" s="10">
        <f t="shared" si="2"/>
        <v>0</v>
      </c>
      <c r="G47" s="7" t="s">
        <v>66</v>
      </c>
    </row>
    <row r="48" s="1" customFormat="1" ht="24.95" customHeight="1" spans="1:7">
      <c r="A48" s="7">
        <v>4</v>
      </c>
      <c r="B48" s="7" t="s">
        <v>67</v>
      </c>
      <c r="C48" s="7">
        <v>9.9</v>
      </c>
      <c r="D48" s="7" t="s">
        <v>61</v>
      </c>
      <c r="E48" s="10"/>
      <c r="F48" s="10">
        <f t="shared" si="2"/>
        <v>0</v>
      </c>
      <c r="G48" s="7" t="s">
        <v>62</v>
      </c>
    </row>
    <row r="49" s="1" customFormat="1" ht="24.95" customHeight="1" spans="1:7">
      <c r="A49" s="7">
        <v>5</v>
      </c>
      <c r="B49" s="4" t="s">
        <v>68</v>
      </c>
      <c r="C49" s="7"/>
      <c r="D49" s="7"/>
      <c r="E49" s="10"/>
      <c r="F49" s="12">
        <f>SUM(F45:F48)</f>
        <v>0</v>
      </c>
      <c r="G49" s="7"/>
    </row>
    <row r="50" s="1" customFormat="1" ht="24.95" customHeight="1" spans="1:7">
      <c r="A50" s="7">
        <v>6</v>
      </c>
      <c r="B50" s="4"/>
      <c r="C50" s="7"/>
      <c r="D50" s="7"/>
      <c r="E50" s="10"/>
      <c r="F50" s="12"/>
      <c r="G50" s="7"/>
    </row>
    <row r="51" s="1" customFormat="1" ht="24.95" customHeight="1" spans="1:7">
      <c r="A51" s="16" t="s">
        <v>69</v>
      </c>
      <c r="B51" s="16"/>
      <c r="C51" s="17"/>
      <c r="D51" s="18"/>
      <c r="E51" s="19"/>
      <c r="F51" s="20">
        <f>F49+F43+F40+F35+F30+F20+F16+F9</f>
        <v>0</v>
      </c>
      <c r="G51" s="9"/>
    </row>
    <row r="52" s="1" customFormat="1" ht="24.95" customHeight="1" spans="1:7">
      <c r="A52" s="16" t="s">
        <v>70</v>
      </c>
      <c r="B52" s="16"/>
      <c r="C52" s="21">
        <f>F51</f>
        <v>0</v>
      </c>
      <c r="D52" s="18"/>
      <c r="E52" s="21">
        <v>0.09</v>
      </c>
      <c r="F52" s="22">
        <f>C52*E52</f>
        <v>0</v>
      </c>
      <c r="G52" s="9" t="s">
        <v>71</v>
      </c>
    </row>
    <row r="53" s="1" customFormat="1" ht="24.95" customHeight="1" spans="1:7">
      <c r="A53" s="16" t="s">
        <v>72</v>
      </c>
      <c r="B53" s="16"/>
      <c r="C53" s="18"/>
      <c r="D53" s="18"/>
      <c r="E53" s="21"/>
      <c r="F53" s="22">
        <f>SUM(F51:F52)</f>
        <v>0</v>
      </c>
      <c r="G53" s="9"/>
    </row>
    <row r="54" s="1" customFormat="1" ht="33" customHeight="1" spans="1:7">
      <c r="A54" s="23" t="s">
        <v>73</v>
      </c>
      <c r="B54" s="24"/>
      <c r="C54" s="24"/>
      <c r="D54" s="24"/>
      <c r="E54" s="24"/>
      <c r="F54" s="24"/>
      <c r="G54" s="24"/>
    </row>
    <row r="55" ht="62.1" customHeight="1" spans="1:7">
      <c r="A55" s="23" t="s">
        <v>74</v>
      </c>
      <c r="B55" s="24"/>
      <c r="C55" s="24"/>
      <c r="D55" s="24"/>
      <c r="E55" s="24"/>
      <c r="F55" s="24"/>
      <c r="G55" s="24"/>
    </row>
    <row r="59" s="2" customFormat="1"/>
    <row r="74" ht="57.75" customHeight="1"/>
  </sheetData>
  <mergeCells count="6">
    <mergeCell ref="A1:G1"/>
    <mergeCell ref="A51:B51"/>
    <mergeCell ref="A52:B52"/>
    <mergeCell ref="A53:B53"/>
    <mergeCell ref="A54:G54"/>
    <mergeCell ref="A55:G55"/>
  </mergeCells>
  <pageMargins left="0.354330708661417" right="0.15748031496063" top="0.354330708661417" bottom="0.31496062992126" header="0.31496062992126" footer="0.354330708661417"/>
  <pageSetup paperSize="9" scale="75" orientation="portrait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gyb1</cp:lastModifiedBy>
  <cp:revision>0</cp:revision>
  <dcterms:created xsi:type="dcterms:W3CDTF">2025-06-12T23:57:00Z</dcterms:created>
  <cp:lastPrinted>2025-06-12T11:14:00Z</cp:lastPrinted>
  <dcterms:modified xsi:type="dcterms:W3CDTF">2025-06-13T00:47:35Z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